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0.20\share\kensetsu\建設水道課\土木係\除雪\★地域除雪活動支援事業\03_各地区通知\R5\HP用\"/>
    </mc:Choice>
  </mc:AlternateContent>
  <bookViews>
    <workbookView xWindow="930" yWindow="0" windowWidth="14430" windowHeight="8115" activeTab="1"/>
  </bookViews>
  <sheets>
    <sheet name="記入例" sheetId="2" r:id="rId1"/>
    <sheet name="様式" sheetId="4" r:id="rId2"/>
  </sheets>
  <definedNames>
    <definedName name="_xlnm.Print_Area" localSheetId="0">記入例!$A$1:$F$44</definedName>
    <definedName name="_xlnm.Print_Area" localSheetId="1">様式!$A$1:$F$44</definedName>
  </definedNames>
  <calcPr calcId="162913"/>
</workbook>
</file>

<file path=xl/calcChain.xml><?xml version="1.0" encoding="utf-8"?>
<calcChain xmlns="http://schemas.openxmlformats.org/spreadsheetml/2006/main">
  <c r="C34" i="4" l="1"/>
  <c r="C34" i="2"/>
  <c r="B42" i="4" l="1"/>
  <c r="C42" i="4" s="1"/>
  <c r="C32" i="4"/>
  <c r="B41" i="4" s="1"/>
  <c r="C32" i="2"/>
  <c r="C41" i="4" l="1"/>
  <c r="C43" i="4" s="1"/>
  <c r="D44" i="4" s="1"/>
  <c r="B43" i="4"/>
  <c r="C36" i="4"/>
  <c r="C36" i="2"/>
  <c r="B41" i="2"/>
  <c r="C41" i="2" s="1"/>
  <c r="B42" i="2"/>
  <c r="C42" i="2" s="1"/>
  <c r="C43" i="2" s="1"/>
  <c r="D44" i="2" s="1"/>
  <c r="B43" i="2" l="1"/>
</calcChain>
</file>

<file path=xl/sharedStrings.xml><?xml version="1.0" encoding="utf-8"?>
<sst xmlns="http://schemas.openxmlformats.org/spreadsheetml/2006/main" count="155" uniqueCount="57">
  <si>
    <t>除雪方法</t>
  </si>
  <si>
    <t>除雪面積（集会所等）</t>
  </si>
  <si>
    <t>直営・委託</t>
  </si>
  <si>
    <t>　　　ｍ</t>
  </si>
  <si>
    <t>　　　㎡</t>
  </si>
  <si>
    <t>　（１）経費内訳表</t>
  </si>
  <si>
    <t>費目</t>
  </si>
  <si>
    <t>金額（円）</t>
  </si>
  <si>
    <t>内訳・用途</t>
  </si>
  <si>
    <t>除</t>
  </si>
  <si>
    <t>雪</t>
  </si>
  <si>
    <t>活</t>
  </si>
  <si>
    <t>動</t>
  </si>
  <si>
    <t>経</t>
  </si>
  <si>
    <t>費</t>
  </si>
  <si>
    <t>(1)消耗品費</t>
  </si>
  <si>
    <t>(2)修繕費</t>
  </si>
  <si>
    <t>(3)燃料費</t>
  </si>
  <si>
    <t>(4)委託料</t>
  </si>
  <si>
    <t>(5)使用料・賃借料</t>
  </si>
  <si>
    <t>(6)その他</t>
  </si>
  <si>
    <t>合計</t>
  </si>
  <si>
    <t>算定基準額</t>
  </si>
  <si>
    <t>補助金算定額</t>
  </si>
  <si>
    <t>除雪活動経費</t>
  </si>
  <si>
    <t>除雪活動費</t>
  </si>
  <si>
    <t>様式第５号（第８条関係）</t>
  </si>
  <si>
    <t>湯梨浜町地域除雪活動支援事業内訳書</t>
  </si>
  <si>
    <t>１　事業実績</t>
  </si>
  <si>
    <t>除雪作業実施日</t>
  </si>
  <si>
    <r>
      <t>除雪延長</t>
    </r>
    <r>
      <rPr>
        <sz val="10.5"/>
        <rFont val="Century"/>
        <family val="1"/>
      </rPr>
      <t>(</t>
    </r>
    <r>
      <rPr>
        <sz val="10.5"/>
        <rFont val="ＭＳ 明朝"/>
        <family val="1"/>
        <charset val="128"/>
      </rPr>
      <t>道路</t>
    </r>
    <r>
      <rPr>
        <sz val="10.5"/>
        <rFont val="Century"/>
        <family val="1"/>
      </rPr>
      <t>)</t>
    </r>
  </si>
  <si>
    <t>参加人数</t>
  </si>
  <si>
    <t>人</t>
  </si>
  <si>
    <t>　　※「直営」「委託」を組み合わせて実施したときは、それぞれの区分により延長等を記載すること。</t>
  </si>
  <si>
    <t>２　経費内訳</t>
  </si>
  <si>
    <t>　　２　経費内訳及び補助金交付申請額算定表</t>
  </si>
  <si>
    <t>（２）実績額算定表</t>
  </si>
  <si>
    <t>実績額</t>
  </si>
  <si>
    <t>　年　月　日</t>
    <phoneticPr fontId="21"/>
  </si>
  <si>
    <t>　　※除雪方法は、自治会員が行う除雪方法を「直営」、業者・個人等自治会以外へ委託して行う除雪方法を
「委託」とし、実施した方法に○囲みすること。</t>
    <phoneticPr fontId="21"/>
  </si>
  <si>
    <t>(7)除雪活動費②</t>
    <phoneticPr fontId="21"/>
  </si>
  <si>
    <t>合計③＝①+②</t>
    <phoneticPr fontId="21"/>
  </si>
  <si>
    <t>回　数</t>
    <rPh sb="0" eb="1">
      <t>カイ</t>
    </rPh>
    <rPh sb="2" eb="3">
      <t>スウ</t>
    </rPh>
    <phoneticPr fontId="21"/>
  </si>
  <si>
    <t>③と限度額の低い方</t>
    <rPh sb="2" eb="5">
      <t>ゲンドガク</t>
    </rPh>
    <rPh sb="6" eb="7">
      <t>ヒク</t>
    </rPh>
    <rPh sb="8" eb="9">
      <t>ホウ</t>
    </rPh>
    <phoneticPr fontId="21"/>
  </si>
  <si>
    <t>スコップ２本</t>
    <rPh sb="5" eb="6">
      <t>ホン</t>
    </rPh>
    <phoneticPr fontId="21"/>
  </si>
  <si>
    <t>除雪機修繕費</t>
    <rPh sb="0" eb="3">
      <t>ジョセツキ</t>
    </rPh>
    <rPh sb="3" eb="6">
      <t>シュウゼンヒ</t>
    </rPh>
    <phoneticPr fontId="21"/>
  </si>
  <si>
    <t>除雪機燃料費</t>
    <rPh sb="0" eb="3">
      <t>ジョセツキ</t>
    </rPh>
    <rPh sb="3" eb="6">
      <t>ネンリョウヒ</t>
    </rPh>
    <phoneticPr fontId="21"/>
  </si>
  <si>
    <t>除雪機借上料</t>
    <rPh sb="0" eb="3">
      <t>ジョセツキ</t>
    </rPh>
    <rPh sb="3" eb="4">
      <t>カ</t>
    </rPh>
    <rPh sb="4" eb="5">
      <t>ア</t>
    </rPh>
    <rPh sb="5" eb="6">
      <t>リョウ</t>
    </rPh>
    <phoneticPr fontId="21"/>
  </si>
  <si>
    <t>保険料</t>
    <rPh sb="0" eb="3">
      <t>ホケンリョウ</t>
    </rPh>
    <phoneticPr fontId="21"/>
  </si>
  <si>
    <t>　　　㎡</t>
    <phoneticPr fontId="21"/>
  </si>
  <si>
    <t>小計①</t>
    <phoneticPr fontId="21"/>
  </si>
  <si>
    <t>記入例</t>
    <rPh sb="0" eb="3">
      <t>キニュウレイ</t>
    </rPh>
    <phoneticPr fontId="21"/>
  </si>
  <si>
    <t>○年○○月○日</t>
    <phoneticPr fontId="21"/>
  </si>
  <si>
    <t>　○年○○月○日</t>
    <phoneticPr fontId="21"/>
  </si>
  <si>
    <t>ｍ</t>
    <phoneticPr fontId="21"/>
  </si>
  <si>
    <t>自動入力</t>
    <rPh sb="0" eb="2">
      <t>ジドウ</t>
    </rPh>
    <rPh sb="2" eb="4">
      <t>ニュウリョク</t>
    </rPh>
    <phoneticPr fontId="21"/>
  </si>
  <si>
    <t>入力場所</t>
    <rPh sb="0" eb="2">
      <t>ニュウリョク</t>
    </rPh>
    <rPh sb="2" eb="4">
      <t>バショ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</si>
</sst>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&quot;㎡&quot;"/>
    <numFmt numFmtId="177" formatCode="&quot;延長&quot;\ 0&quot;ｍ×1,000円/100m（道路）&quot;"/>
    <numFmt numFmtId="178" formatCode="&quot;面積&quot;\ 0&quot;㎡×250円/100㎡（集会所等）&quot;"/>
    <numFmt numFmtId="179" formatCode="0_);[Red]\(0\)"/>
    <numFmt numFmtId="180" formatCode="0&quot;人&quot;"/>
    <numFmt numFmtId="181" formatCode="#,##0_ ;[Red]\-#,##0\ "/>
    <numFmt numFmtId="182" formatCode="0&quot;ｍ&quot;"/>
    <numFmt numFmtId="183" formatCode="&quot;延長&quot;\ 0&quot;ｍ×1,500円/100m（道路）&quot;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10.5"/>
      <name val="Century"/>
      <family val="1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color rgb="FFFF0000"/>
      <name val="游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top" wrapText="1"/>
    </xf>
    <xf numFmtId="0" fontId="0" fillId="0" borderId="12" xfId="0" applyBorder="1" applyAlignment="1">
      <alignment vertical="top" wrapText="1"/>
    </xf>
    <xf numFmtId="0" fontId="18" fillId="0" borderId="1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indent="1"/>
    </xf>
    <xf numFmtId="0" fontId="19" fillId="0" borderId="10" xfId="0" applyFont="1" applyBorder="1" applyAlignment="1">
      <alignment horizontal="left" vertical="top" wrapText="1"/>
    </xf>
    <xf numFmtId="0" fontId="19" fillId="0" borderId="0" xfId="0" applyFont="1" applyAlignment="1">
      <alignment horizontal="justify" vertical="center"/>
    </xf>
    <xf numFmtId="0" fontId="0" fillId="0" borderId="0" xfId="0">
      <alignment vertical="center"/>
    </xf>
    <xf numFmtId="38" fontId="18" fillId="0" borderId="13" xfId="42" applyFont="1" applyBorder="1" applyAlignment="1">
      <alignment horizontal="right" vertical="center" wrapText="1"/>
    </xf>
    <xf numFmtId="0" fontId="0" fillId="0" borderId="0" xfId="0" applyBorder="1">
      <alignment vertical="center"/>
    </xf>
    <xf numFmtId="177" fontId="18" fillId="0" borderId="10" xfId="0" applyNumberFormat="1" applyFont="1" applyBorder="1" applyAlignment="1">
      <alignment horizontal="center" vertical="center" wrapText="1"/>
    </xf>
    <xf numFmtId="0" fontId="18" fillId="0" borderId="20" xfId="0" applyFont="1" applyBorder="1" applyAlignment="1">
      <alignment vertical="center" wrapText="1"/>
    </xf>
    <xf numFmtId="38" fontId="18" fillId="0" borderId="13" xfId="42" applyFont="1" applyBorder="1" applyAlignment="1" applyProtection="1">
      <alignment horizontal="right" vertical="center" wrapText="1"/>
      <protection locked="0"/>
    </xf>
    <xf numFmtId="179" fontId="18" fillId="0" borderId="13" xfId="0" applyNumberFormat="1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>
      <alignment vertical="center" wrapText="1"/>
    </xf>
    <xf numFmtId="0" fontId="18" fillId="0" borderId="13" xfId="0" applyFont="1" applyBorder="1" applyAlignment="1" applyProtection="1">
      <alignment horizontal="center" vertical="center" wrapText="1"/>
      <protection locked="0"/>
    </xf>
    <xf numFmtId="0" fontId="18" fillId="0" borderId="12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18" fillId="0" borderId="13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 applyProtection="1">
      <alignment horizontal="right" vertical="center" wrapText="1"/>
      <protection locked="0"/>
    </xf>
    <xf numFmtId="180" fontId="18" fillId="0" borderId="13" xfId="0" applyNumberFormat="1" applyFont="1" applyBorder="1" applyAlignment="1" applyProtection="1">
      <alignment horizontal="right" vertical="center" wrapText="1"/>
      <protection locked="0"/>
    </xf>
    <xf numFmtId="38" fontId="0" fillId="0" borderId="0" xfId="42" applyFont="1">
      <alignment vertical="center"/>
    </xf>
    <xf numFmtId="38" fontId="18" fillId="0" borderId="11" xfId="42" applyFont="1" applyBorder="1" applyAlignment="1">
      <alignment horizontal="center" vertical="center" wrapText="1"/>
    </xf>
    <xf numFmtId="182" fontId="18" fillId="0" borderId="13" xfId="42" applyNumberFormat="1" applyFont="1" applyBorder="1" applyAlignment="1" applyProtection="1">
      <alignment horizontal="right" vertical="center" wrapText="1"/>
      <protection locked="0"/>
    </xf>
    <xf numFmtId="0" fontId="0" fillId="0" borderId="0" xfId="0">
      <alignment vertical="center"/>
    </xf>
    <xf numFmtId="0" fontId="22" fillId="0" borderId="0" xfId="0" applyFont="1" applyAlignment="1">
      <alignment horizontal="center" vertical="center"/>
    </xf>
    <xf numFmtId="0" fontId="0" fillId="33" borderId="0" xfId="0" applyFill="1" applyBorder="1" applyAlignment="1">
      <alignment horizontal="left" vertical="center"/>
    </xf>
    <xf numFmtId="0" fontId="0" fillId="34" borderId="0" xfId="0" applyFill="1" applyBorder="1">
      <alignment vertical="center"/>
    </xf>
    <xf numFmtId="38" fontId="18" fillId="33" borderId="13" xfId="42" applyFont="1" applyFill="1" applyBorder="1" applyAlignment="1" applyProtection="1">
      <alignment horizontal="right" vertical="center" wrapText="1"/>
      <protection locked="0"/>
    </xf>
    <xf numFmtId="179" fontId="18" fillId="33" borderId="13" xfId="0" applyNumberFormat="1" applyFont="1" applyFill="1" applyBorder="1" applyAlignment="1" applyProtection="1">
      <alignment horizontal="center" vertical="center" wrapText="1"/>
      <protection locked="0"/>
    </xf>
    <xf numFmtId="38" fontId="18" fillId="34" borderId="13" xfId="42" applyFont="1" applyFill="1" applyBorder="1" applyAlignment="1">
      <alignment horizontal="right" vertical="center" wrapText="1"/>
    </xf>
    <xf numFmtId="0" fontId="18" fillId="34" borderId="19" xfId="0" applyFont="1" applyFill="1" applyBorder="1" applyAlignment="1">
      <alignment vertical="center" wrapText="1"/>
    </xf>
    <xf numFmtId="0" fontId="18" fillId="34" borderId="20" xfId="0" applyFont="1" applyFill="1" applyBorder="1" applyAlignment="1">
      <alignment vertical="center" wrapText="1"/>
    </xf>
    <xf numFmtId="0" fontId="0" fillId="0" borderId="0" xfId="0">
      <alignment vertical="center"/>
    </xf>
    <xf numFmtId="0" fontId="0" fillId="0" borderId="0" xfId="0" applyAlignment="1">
      <alignment vertical="center"/>
    </xf>
    <xf numFmtId="0" fontId="18" fillId="33" borderId="12" xfId="0" applyFont="1" applyFill="1" applyBorder="1" applyAlignment="1" applyProtection="1">
      <alignment horizontal="right" vertical="center" wrapText="1"/>
      <protection locked="0"/>
    </xf>
    <xf numFmtId="0" fontId="18" fillId="33" borderId="13" xfId="0" applyFont="1" applyFill="1" applyBorder="1" applyAlignment="1" applyProtection="1">
      <alignment horizontal="center" vertical="center" wrapText="1"/>
      <protection locked="0"/>
    </xf>
    <xf numFmtId="182" fontId="18" fillId="33" borderId="13" xfId="42" applyNumberFormat="1" applyFont="1" applyFill="1" applyBorder="1" applyAlignment="1" applyProtection="1">
      <alignment horizontal="right" vertical="center" wrapText="1"/>
      <protection locked="0"/>
    </xf>
    <xf numFmtId="180" fontId="18" fillId="33" borderId="13" xfId="0" applyNumberFormat="1" applyFont="1" applyFill="1" applyBorder="1" applyAlignment="1" applyProtection="1">
      <alignment horizontal="right" vertical="center" wrapText="1"/>
      <protection locked="0"/>
    </xf>
    <xf numFmtId="178" fontId="20" fillId="33" borderId="12" xfId="0" applyNumberFormat="1" applyFont="1" applyFill="1" applyBorder="1" applyAlignment="1">
      <alignment horizontal="left" vertical="center" wrapText="1"/>
    </xf>
    <xf numFmtId="178" fontId="20" fillId="0" borderId="12" xfId="0" applyNumberFormat="1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38" fontId="18" fillId="33" borderId="14" xfId="42" applyFont="1" applyFill="1" applyBorder="1" applyAlignment="1" applyProtection="1">
      <alignment horizontal="left" vertical="center" wrapText="1"/>
      <protection locked="0"/>
    </xf>
    <xf numFmtId="38" fontId="18" fillId="33" borderId="11" xfId="42" applyFont="1" applyFill="1" applyBorder="1" applyAlignment="1" applyProtection="1">
      <alignment horizontal="left" vertical="center" wrapText="1"/>
      <protection locked="0"/>
    </xf>
    <xf numFmtId="38" fontId="18" fillId="0" borderId="19" xfId="42" applyFont="1" applyBorder="1" applyAlignment="1">
      <alignment horizontal="left" vertical="center" wrapText="1"/>
    </xf>
    <xf numFmtId="38" fontId="18" fillId="0" borderId="20" xfId="42" applyFont="1" applyBorder="1" applyAlignment="1">
      <alignment horizontal="left" vertical="center" wrapText="1"/>
    </xf>
    <xf numFmtId="38" fontId="18" fillId="0" borderId="17" xfId="42" applyFont="1" applyBorder="1" applyAlignment="1">
      <alignment horizontal="left" vertical="center" wrapText="1"/>
    </xf>
    <xf numFmtId="38" fontId="18" fillId="0" borderId="13" xfId="42" applyFont="1" applyBorder="1" applyAlignment="1">
      <alignment horizontal="left" vertical="center" wrapText="1"/>
    </xf>
    <xf numFmtId="38" fontId="18" fillId="33" borderId="19" xfId="42" applyFont="1" applyFill="1" applyBorder="1" applyAlignment="1" applyProtection="1">
      <alignment horizontal="left" vertical="top" wrapText="1"/>
      <protection locked="0"/>
    </xf>
    <xf numFmtId="38" fontId="18" fillId="33" borderId="20" xfId="42" applyFont="1" applyFill="1" applyBorder="1" applyAlignment="1" applyProtection="1">
      <alignment horizontal="left" vertical="top" wrapText="1"/>
      <protection locked="0"/>
    </xf>
    <xf numFmtId="38" fontId="18" fillId="33" borderId="21" xfId="42" applyFont="1" applyFill="1" applyBorder="1" applyAlignment="1" applyProtection="1">
      <alignment horizontal="left" vertical="top" wrapText="1"/>
      <protection locked="0"/>
    </xf>
    <xf numFmtId="38" fontId="18" fillId="33" borderId="16" xfId="42" applyFont="1" applyFill="1" applyBorder="1" applyAlignment="1" applyProtection="1">
      <alignment horizontal="left" vertical="top" wrapText="1"/>
      <protection locked="0"/>
    </xf>
    <xf numFmtId="38" fontId="18" fillId="33" borderId="17" xfId="42" applyFont="1" applyFill="1" applyBorder="1" applyAlignment="1" applyProtection="1">
      <alignment horizontal="left" vertical="top" wrapText="1"/>
      <protection locked="0"/>
    </xf>
    <xf numFmtId="38" fontId="18" fillId="33" borderId="13" xfId="42" applyFont="1" applyFill="1" applyBorder="1" applyAlignment="1" applyProtection="1">
      <alignment horizontal="left" vertical="top" wrapText="1"/>
      <protection locked="0"/>
    </xf>
    <xf numFmtId="38" fontId="18" fillId="33" borderId="14" xfId="42" applyFont="1" applyFill="1" applyBorder="1" applyAlignment="1" applyProtection="1">
      <alignment horizontal="left" vertical="center"/>
      <protection locked="0"/>
    </xf>
    <xf numFmtId="38" fontId="18" fillId="33" borderId="11" xfId="42" applyFont="1" applyFill="1" applyBorder="1" applyAlignment="1" applyProtection="1">
      <alignment horizontal="left" vertical="center"/>
      <protection locked="0"/>
    </xf>
    <xf numFmtId="0" fontId="0" fillId="33" borderId="11" xfId="0" applyFill="1" applyBorder="1" applyAlignment="1" applyProtection="1">
      <alignment horizontal="left" vertical="center" wrapText="1"/>
      <protection locked="0"/>
    </xf>
    <xf numFmtId="38" fontId="18" fillId="34" borderId="18" xfId="42" applyFont="1" applyFill="1" applyBorder="1" applyAlignment="1">
      <alignment horizontal="right" vertical="center" wrapText="1"/>
    </xf>
    <xf numFmtId="38" fontId="18" fillId="34" borderId="12" xfId="42" applyFont="1" applyFill="1" applyBorder="1" applyAlignment="1">
      <alignment horizontal="right" vertical="center" wrapText="1"/>
    </xf>
    <xf numFmtId="0" fontId="18" fillId="34" borderId="17" xfId="0" applyFont="1" applyFill="1" applyBorder="1" applyAlignment="1">
      <alignment horizontal="center" vertical="center" wrapText="1"/>
    </xf>
    <xf numFmtId="0" fontId="18" fillId="34" borderId="13" xfId="0" applyFont="1" applyFill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38" fontId="18" fillId="0" borderId="24" xfId="42" applyFont="1" applyBorder="1" applyAlignment="1">
      <alignment horizontal="center" vertical="center" wrapText="1"/>
    </xf>
    <xf numFmtId="38" fontId="18" fillId="0" borderId="22" xfId="42" applyFont="1" applyBorder="1" applyAlignment="1">
      <alignment horizontal="center" vertical="center" wrapText="1"/>
    </xf>
    <xf numFmtId="38" fontId="18" fillId="0" borderId="25" xfId="42" applyFont="1" applyBorder="1" applyAlignment="1">
      <alignment horizontal="center" vertical="center" wrapText="1"/>
    </xf>
    <xf numFmtId="38" fontId="18" fillId="0" borderId="23" xfId="42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38" fontId="18" fillId="33" borderId="18" xfId="42" applyFont="1" applyFill="1" applyBorder="1" applyAlignment="1" applyProtection="1">
      <alignment horizontal="right" vertical="center" wrapText="1"/>
      <protection locked="0"/>
    </xf>
    <xf numFmtId="38" fontId="18" fillId="33" borderId="15" xfId="42" applyFont="1" applyFill="1" applyBorder="1" applyAlignment="1" applyProtection="1">
      <alignment horizontal="right" vertical="center" wrapText="1"/>
      <protection locked="0"/>
    </xf>
    <xf numFmtId="38" fontId="18" fillId="33" borderId="12" xfId="42" applyFont="1" applyFill="1" applyBorder="1" applyAlignment="1" applyProtection="1">
      <alignment horizontal="right" vertical="center" wrapText="1"/>
      <protection locked="0"/>
    </xf>
    <xf numFmtId="176" fontId="18" fillId="33" borderId="14" xfId="0" applyNumberFormat="1" applyFont="1" applyFill="1" applyBorder="1" applyAlignment="1" applyProtection="1">
      <alignment horizontal="right" vertical="center" wrapText="1"/>
      <protection locked="0"/>
    </xf>
    <xf numFmtId="176" fontId="18" fillId="33" borderId="11" xfId="0" applyNumberFormat="1" applyFont="1" applyFill="1" applyBorder="1" applyAlignment="1" applyProtection="1">
      <alignment horizontal="right" vertical="center" wrapText="1"/>
      <protection locked="0"/>
    </xf>
    <xf numFmtId="181" fontId="18" fillId="34" borderId="18" xfId="42" applyNumberFormat="1" applyFont="1" applyFill="1" applyBorder="1" applyAlignment="1">
      <alignment horizontal="right" vertical="center" wrapText="1"/>
    </xf>
    <xf numFmtId="181" fontId="18" fillId="34" borderId="12" xfId="42" applyNumberFormat="1" applyFont="1" applyFill="1" applyBorder="1" applyAlignment="1">
      <alignment horizontal="right" vertical="center" wrapText="1"/>
    </xf>
    <xf numFmtId="38" fontId="18" fillId="0" borderId="18" xfId="42" applyFont="1" applyBorder="1" applyAlignment="1">
      <alignment horizontal="right" vertical="center" wrapText="1"/>
    </xf>
    <xf numFmtId="38" fontId="18" fillId="0" borderId="12" xfId="42" applyFont="1" applyBorder="1" applyAlignment="1">
      <alignment horizontal="right" vertical="center" wrapText="1"/>
    </xf>
    <xf numFmtId="38" fontId="18" fillId="0" borderId="14" xfId="42" applyFont="1" applyBorder="1" applyAlignment="1" applyProtection="1">
      <alignment horizontal="left" vertical="center" wrapText="1"/>
      <protection locked="0"/>
    </xf>
    <xf numFmtId="38" fontId="18" fillId="0" borderId="11" xfId="42" applyFont="1" applyBorder="1" applyAlignment="1" applyProtection="1">
      <alignment horizontal="left" vertical="center" wrapText="1"/>
      <protection locked="0"/>
    </xf>
    <xf numFmtId="181" fontId="18" fillId="0" borderId="18" xfId="42" applyNumberFormat="1" applyFont="1" applyBorder="1" applyAlignment="1">
      <alignment horizontal="right" vertical="center" wrapText="1"/>
    </xf>
    <xf numFmtId="181" fontId="18" fillId="0" borderId="12" xfId="42" applyNumberFormat="1" applyFont="1" applyBorder="1" applyAlignment="1">
      <alignment horizontal="right" vertical="center" wrapText="1"/>
    </xf>
    <xf numFmtId="176" fontId="18" fillId="0" borderId="14" xfId="0" applyNumberFormat="1" applyFont="1" applyBorder="1" applyAlignment="1" applyProtection="1">
      <alignment horizontal="right" vertical="center" wrapText="1"/>
      <protection locked="0"/>
    </xf>
    <xf numFmtId="176" fontId="18" fillId="0" borderId="11" xfId="0" applyNumberFormat="1" applyFont="1" applyBorder="1" applyAlignment="1" applyProtection="1">
      <alignment horizontal="right" vertical="center" wrapText="1"/>
      <protection locked="0"/>
    </xf>
    <xf numFmtId="38" fontId="18" fillId="0" borderId="18" xfId="42" applyFont="1" applyBorder="1" applyAlignment="1" applyProtection="1">
      <alignment horizontal="right" vertical="center" wrapText="1"/>
      <protection locked="0"/>
    </xf>
    <xf numFmtId="38" fontId="18" fillId="0" borderId="15" xfId="42" applyFont="1" applyBorder="1" applyAlignment="1" applyProtection="1">
      <alignment horizontal="right" vertical="center" wrapText="1"/>
      <protection locked="0"/>
    </xf>
    <xf numFmtId="38" fontId="18" fillId="0" borderId="12" xfId="42" applyFont="1" applyBorder="1" applyAlignment="1" applyProtection="1">
      <alignment horizontal="right" vertical="center" wrapText="1"/>
      <protection locked="0"/>
    </xf>
    <xf numFmtId="38" fontId="18" fillId="0" borderId="19" xfId="42" applyFont="1" applyBorder="1" applyAlignment="1" applyProtection="1">
      <alignment horizontal="left" vertical="top" wrapText="1"/>
      <protection locked="0"/>
    </xf>
    <xf numFmtId="38" fontId="18" fillId="0" borderId="20" xfId="42" applyFont="1" applyBorder="1" applyAlignment="1" applyProtection="1">
      <alignment horizontal="left" vertical="top" wrapText="1"/>
      <protection locked="0"/>
    </xf>
    <xf numFmtId="38" fontId="18" fillId="0" borderId="21" xfId="42" applyFont="1" applyBorder="1" applyAlignment="1" applyProtection="1">
      <alignment horizontal="left" vertical="top" wrapText="1"/>
      <protection locked="0"/>
    </xf>
    <xf numFmtId="38" fontId="18" fillId="0" borderId="16" xfId="42" applyFont="1" applyBorder="1" applyAlignment="1" applyProtection="1">
      <alignment horizontal="left" vertical="top" wrapText="1"/>
      <protection locked="0"/>
    </xf>
    <xf numFmtId="38" fontId="18" fillId="0" borderId="17" xfId="42" applyFont="1" applyBorder="1" applyAlignment="1" applyProtection="1">
      <alignment horizontal="left" vertical="top" wrapText="1"/>
      <protection locked="0"/>
    </xf>
    <xf numFmtId="38" fontId="18" fillId="0" borderId="13" xfId="42" applyFont="1" applyBorder="1" applyAlignment="1" applyProtection="1">
      <alignment horizontal="left" vertical="top" wrapText="1"/>
      <protection locked="0"/>
    </xf>
    <xf numFmtId="38" fontId="18" fillId="0" borderId="14" xfId="42" applyFont="1" applyBorder="1" applyAlignment="1" applyProtection="1">
      <alignment horizontal="left" vertical="center"/>
      <protection locked="0"/>
    </xf>
    <xf numFmtId="38" fontId="18" fillId="0" borderId="11" xfId="42" applyFont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justify" vertical="center" wrapText="1"/>
    </xf>
    <xf numFmtId="183" fontId="20" fillId="33" borderId="18" xfId="0" applyNumberFormat="1" applyFont="1" applyFill="1" applyBorder="1" applyAlignment="1">
      <alignment horizontal="left" vertical="center" wrapText="1"/>
    </xf>
    <xf numFmtId="183" fontId="20" fillId="0" borderId="18" xfId="0" applyNumberFormat="1" applyFont="1" applyBorder="1" applyAlignment="1" applyProtection="1">
      <alignment horizontal="left" vertical="center" wrapText="1"/>
      <protection locked="0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1057740</xdr:colOff>
      <xdr:row>39</xdr:row>
      <xdr:rowOff>196075</xdr:rowOff>
    </xdr:from>
    <xdr:to>
      <xdr:col>1</xdr:col>
      <xdr:colOff>311305</xdr:colOff>
      <xdr:row>41</xdr:row>
      <xdr:rowOff>5575</xdr:rowOff>
    </xdr:to>
    <xdr:sp macro="" textlink="">
      <xdr:nvSpPr>
        <xdr:cNvPr id="18" name="テキスト ボックス 17"/>
        <xdr:cNvSpPr txBox="1"/>
      </xdr:nvSpPr>
      <xdr:spPr>
        <a:xfrm>
          <a:off x="1057740" y="9273400"/>
          <a:ext cx="36799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①</a:t>
          </a:r>
        </a:p>
      </xdr:txBody>
    </xdr:sp>
    <xdr:clientData/>
  </xdr:twoCellAnchor>
  <xdr:twoCellAnchor>
    <xdr:from>
      <xdr:col>0</xdr:col>
      <xdr:colOff>1050072</xdr:colOff>
      <xdr:row>40</xdr:row>
      <xdr:rowOff>195146</xdr:rowOff>
    </xdr:from>
    <xdr:to>
      <xdr:col>1</xdr:col>
      <xdr:colOff>182600</xdr:colOff>
      <xdr:row>42</xdr:row>
      <xdr:rowOff>6272</xdr:rowOff>
    </xdr:to>
    <xdr:sp macro="" textlink="">
      <xdr:nvSpPr>
        <xdr:cNvPr id="19" name="テキスト ボックス 18"/>
        <xdr:cNvSpPr txBox="1"/>
      </xdr:nvSpPr>
      <xdr:spPr>
        <a:xfrm>
          <a:off x="1050072" y="9520121"/>
          <a:ext cx="246953" cy="306426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②</a:t>
          </a:r>
        </a:p>
      </xdr:txBody>
    </xdr:sp>
    <xdr:clientData/>
  </xdr:twoCellAnchor>
  <xdr:twoCellAnchor>
    <xdr:from>
      <xdr:col>0</xdr:col>
      <xdr:colOff>1054719</xdr:colOff>
      <xdr:row>41</xdr:row>
      <xdr:rowOff>209086</xdr:rowOff>
    </xdr:from>
    <xdr:to>
      <xdr:col>1</xdr:col>
      <xdr:colOff>1124414</xdr:colOff>
      <xdr:row>43</xdr:row>
      <xdr:rowOff>27878</xdr:rowOff>
    </xdr:to>
    <xdr:sp macro="" textlink="">
      <xdr:nvSpPr>
        <xdr:cNvPr id="20" name="テキスト ボックス 19"/>
        <xdr:cNvSpPr txBox="1"/>
      </xdr:nvSpPr>
      <xdr:spPr>
        <a:xfrm>
          <a:off x="1054719" y="9781711"/>
          <a:ext cx="1184120" cy="3045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③＝①＋②</a:t>
          </a:r>
        </a:p>
      </xdr:txBody>
    </xdr:sp>
    <xdr:clientData/>
  </xdr:twoCellAnchor>
  <xdr:twoCellAnchor>
    <xdr:from>
      <xdr:col>1</xdr:col>
      <xdr:colOff>1598343</xdr:colOff>
      <xdr:row>39</xdr:row>
      <xdr:rowOff>209085</xdr:rowOff>
    </xdr:from>
    <xdr:to>
      <xdr:col>2</xdr:col>
      <xdr:colOff>1143002</xdr:colOff>
      <xdr:row>41</xdr:row>
      <xdr:rowOff>18585</xdr:rowOff>
    </xdr:to>
    <xdr:sp macro="" textlink="">
      <xdr:nvSpPr>
        <xdr:cNvPr id="21" name="テキスト ボックス 20"/>
        <xdr:cNvSpPr txBox="1"/>
      </xdr:nvSpPr>
      <xdr:spPr>
        <a:xfrm>
          <a:off x="2712768" y="9286410"/>
          <a:ext cx="1192484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①’＝①</a:t>
          </a:r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>×</a:t>
          </a: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２</a:t>
          </a:r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>/</a:t>
          </a: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３</a:t>
          </a: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</xdr:col>
      <xdr:colOff>1602988</xdr:colOff>
      <xdr:row>40</xdr:row>
      <xdr:rowOff>204439</xdr:rowOff>
    </xdr:from>
    <xdr:to>
      <xdr:col>2</xdr:col>
      <xdr:colOff>771293</xdr:colOff>
      <xdr:row>42</xdr:row>
      <xdr:rowOff>13939</xdr:rowOff>
    </xdr:to>
    <xdr:sp macro="" textlink="">
      <xdr:nvSpPr>
        <xdr:cNvPr id="22" name="テキスト ボックス 21"/>
        <xdr:cNvSpPr txBox="1"/>
      </xdr:nvSpPr>
      <xdr:spPr>
        <a:xfrm>
          <a:off x="2717413" y="9529414"/>
          <a:ext cx="81613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②’＝②</a:t>
          </a:r>
        </a:p>
      </xdr:txBody>
    </xdr:sp>
    <xdr:clientData/>
  </xdr:twoCellAnchor>
  <xdr:twoCellAnchor>
    <xdr:from>
      <xdr:col>1</xdr:col>
      <xdr:colOff>1602987</xdr:colOff>
      <xdr:row>41</xdr:row>
      <xdr:rowOff>218377</xdr:rowOff>
    </xdr:from>
    <xdr:to>
      <xdr:col>2</xdr:col>
      <xdr:colOff>1198756</xdr:colOff>
      <xdr:row>43</xdr:row>
      <xdr:rowOff>209084</xdr:rowOff>
    </xdr:to>
    <xdr:sp macro="" textlink="">
      <xdr:nvSpPr>
        <xdr:cNvPr id="23" name="テキスト ボックス 22"/>
        <xdr:cNvSpPr txBox="1"/>
      </xdr:nvSpPr>
      <xdr:spPr>
        <a:xfrm>
          <a:off x="2717412" y="9791002"/>
          <a:ext cx="1243594" cy="4764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③’＝①’＋②’</a:t>
          </a:r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/>
          </a:r>
          <a:b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</a:b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（千円未満は切捨て）</a:t>
          </a:r>
        </a:p>
      </xdr:txBody>
    </xdr:sp>
    <xdr:clientData/>
  </xdr:twoCellAnchor>
  <xdr:twoCellAnchor>
    <xdr:from>
      <xdr:col>1</xdr:col>
      <xdr:colOff>447675</xdr:colOff>
      <xdr:row>6</xdr:row>
      <xdr:rowOff>0</xdr:rowOff>
    </xdr:from>
    <xdr:to>
      <xdr:col>1</xdr:col>
      <xdr:colOff>781050</xdr:colOff>
      <xdr:row>6</xdr:row>
      <xdr:rowOff>228600</xdr:rowOff>
    </xdr:to>
    <xdr:sp macro="" textlink="">
      <xdr:nvSpPr>
        <xdr:cNvPr id="3" name="楕円 2"/>
        <xdr:cNvSpPr/>
      </xdr:nvSpPr>
      <xdr:spPr bwMode="auto">
        <a:xfrm>
          <a:off x="1562100" y="13268325"/>
          <a:ext cx="333375" cy="228600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438150</xdr:colOff>
      <xdr:row>7</xdr:row>
      <xdr:rowOff>0</xdr:rowOff>
    </xdr:from>
    <xdr:to>
      <xdr:col>1</xdr:col>
      <xdr:colOff>771525</xdr:colOff>
      <xdr:row>7</xdr:row>
      <xdr:rowOff>228600</xdr:rowOff>
    </xdr:to>
    <xdr:sp macro="" textlink="">
      <xdr:nvSpPr>
        <xdr:cNvPr id="15" name="楕円 14"/>
        <xdr:cNvSpPr/>
      </xdr:nvSpPr>
      <xdr:spPr bwMode="auto">
        <a:xfrm>
          <a:off x="1552575" y="13515975"/>
          <a:ext cx="333375" cy="228600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466725</xdr:colOff>
      <xdr:row>8</xdr:row>
      <xdr:rowOff>0</xdr:rowOff>
    </xdr:from>
    <xdr:to>
      <xdr:col>1</xdr:col>
      <xdr:colOff>800100</xdr:colOff>
      <xdr:row>8</xdr:row>
      <xdr:rowOff>228600</xdr:rowOff>
    </xdr:to>
    <xdr:sp macro="" textlink="">
      <xdr:nvSpPr>
        <xdr:cNvPr id="16" name="楕円 15"/>
        <xdr:cNvSpPr/>
      </xdr:nvSpPr>
      <xdr:spPr bwMode="auto">
        <a:xfrm>
          <a:off x="1581150" y="13763625"/>
          <a:ext cx="333375" cy="228600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1057740</xdr:colOff>
      <xdr:row>39</xdr:row>
      <xdr:rowOff>196075</xdr:rowOff>
    </xdr:from>
    <xdr:to>
      <xdr:col>1</xdr:col>
      <xdr:colOff>311305</xdr:colOff>
      <xdr:row>41</xdr:row>
      <xdr:rowOff>5575</xdr:rowOff>
    </xdr:to>
    <xdr:sp macro="" textlink="">
      <xdr:nvSpPr>
        <xdr:cNvPr id="8" name="テキスト ボックス 7"/>
        <xdr:cNvSpPr txBox="1"/>
      </xdr:nvSpPr>
      <xdr:spPr>
        <a:xfrm>
          <a:off x="1057740" y="22084525"/>
          <a:ext cx="36799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①</a:t>
          </a:r>
        </a:p>
      </xdr:txBody>
    </xdr:sp>
    <xdr:clientData/>
  </xdr:twoCellAnchor>
  <xdr:twoCellAnchor>
    <xdr:from>
      <xdr:col>0</xdr:col>
      <xdr:colOff>1050072</xdr:colOff>
      <xdr:row>40</xdr:row>
      <xdr:rowOff>195146</xdr:rowOff>
    </xdr:from>
    <xdr:to>
      <xdr:col>1</xdr:col>
      <xdr:colOff>182600</xdr:colOff>
      <xdr:row>42</xdr:row>
      <xdr:rowOff>6272</xdr:rowOff>
    </xdr:to>
    <xdr:sp macro="" textlink="">
      <xdr:nvSpPr>
        <xdr:cNvPr id="9" name="テキスト ボックス 8"/>
        <xdr:cNvSpPr txBox="1"/>
      </xdr:nvSpPr>
      <xdr:spPr>
        <a:xfrm>
          <a:off x="1050072" y="22331246"/>
          <a:ext cx="246953" cy="306426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②</a:t>
          </a:r>
        </a:p>
      </xdr:txBody>
    </xdr:sp>
    <xdr:clientData/>
  </xdr:twoCellAnchor>
  <xdr:twoCellAnchor>
    <xdr:from>
      <xdr:col>0</xdr:col>
      <xdr:colOff>1054719</xdr:colOff>
      <xdr:row>41</xdr:row>
      <xdr:rowOff>209086</xdr:rowOff>
    </xdr:from>
    <xdr:to>
      <xdr:col>1</xdr:col>
      <xdr:colOff>1124414</xdr:colOff>
      <xdr:row>43</xdr:row>
      <xdr:rowOff>27878</xdr:rowOff>
    </xdr:to>
    <xdr:sp macro="" textlink="">
      <xdr:nvSpPr>
        <xdr:cNvPr id="10" name="テキスト ボックス 9"/>
        <xdr:cNvSpPr txBox="1"/>
      </xdr:nvSpPr>
      <xdr:spPr>
        <a:xfrm>
          <a:off x="1054719" y="22592836"/>
          <a:ext cx="1184120" cy="3045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③＝①＋②</a:t>
          </a:r>
        </a:p>
      </xdr:txBody>
    </xdr:sp>
    <xdr:clientData/>
  </xdr:twoCellAnchor>
  <xdr:twoCellAnchor>
    <xdr:from>
      <xdr:col>1</xdr:col>
      <xdr:colOff>1598343</xdr:colOff>
      <xdr:row>39</xdr:row>
      <xdr:rowOff>209085</xdr:rowOff>
    </xdr:from>
    <xdr:to>
      <xdr:col>2</xdr:col>
      <xdr:colOff>1143002</xdr:colOff>
      <xdr:row>41</xdr:row>
      <xdr:rowOff>18585</xdr:rowOff>
    </xdr:to>
    <xdr:sp macro="" textlink="">
      <xdr:nvSpPr>
        <xdr:cNvPr id="11" name="テキスト ボックス 10"/>
        <xdr:cNvSpPr txBox="1"/>
      </xdr:nvSpPr>
      <xdr:spPr>
        <a:xfrm>
          <a:off x="2712768" y="22097535"/>
          <a:ext cx="1192484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①’＝①</a:t>
          </a:r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>×</a:t>
          </a: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２</a:t>
          </a:r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>/</a:t>
          </a: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３</a:t>
          </a: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</xdr:col>
      <xdr:colOff>1602988</xdr:colOff>
      <xdr:row>40</xdr:row>
      <xdr:rowOff>204439</xdr:rowOff>
    </xdr:from>
    <xdr:to>
      <xdr:col>2</xdr:col>
      <xdr:colOff>771293</xdr:colOff>
      <xdr:row>42</xdr:row>
      <xdr:rowOff>13939</xdr:rowOff>
    </xdr:to>
    <xdr:sp macro="" textlink="">
      <xdr:nvSpPr>
        <xdr:cNvPr id="12" name="テキスト ボックス 11"/>
        <xdr:cNvSpPr txBox="1"/>
      </xdr:nvSpPr>
      <xdr:spPr>
        <a:xfrm>
          <a:off x="2717413" y="22340539"/>
          <a:ext cx="81613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②’＝②</a:t>
          </a:r>
        </a:p>
      </xdr:txBody>
    </xdr:sp>
    <xdr:clientData/>
  </xdr:twoCellAnchor>
  <xdr:twoCellAnchor>
    <xdr:from>
      <xdr:col>1</xdr:col>
      <xdr:colOff>1602987</xdr:colOff>
      <xdr:row>41</xdr:row>
      <xdr:rowOff>218377</xdr:rowOff>
    </xdr:from>
    <xdr:to>
      <xdr:col>2</xdr:col>
      <xdr:colOff>1198756</xdr:colOff>
      <xdr:row>43</xdr:row>
      <xdr:rowOff>209084</xdr:rowOff>
    </xdr:to>
    <xdr:sp macro="" textlink="">
      <xdr:nvSpPr>
        <xdr:cNvPr id="13" name="テキスト ボックス 12"/>
        <xdr:cNvSpPr txBox="1"/>
      </xdr:nvSpPr>
      <xdr:spPr>
        <a:xfrm>
          <a:off x="2717412" y="22602127"/>
          <a:ext cx="1243594" cy="4764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③’＝①’＋②’</a:t>
          </a:r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/>
          </a:r>
          <a:b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</a:b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（千円未満は切捨て）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showGridLines="0" view="pageBreakPreview" topLeftCell="A28" zoomScaleNormal="100" zoomScaleSheetLayoutView="100" workbookViewId="0">
      <selection activeCell="H35" sqref="H35:H41"/>
    </sheetView>
  </sheetViews>
  <sheetFormatPr defaultRowHeight="18.75" x14ac:dyDescent="0.4"/>
  <cols>
    <col min="1" max="1" width="14.625" customWidth="1"/>
    <col min="2" max="2" width="21.625" customWidth="1"/>
    <col min="3" max="3" width="22.5" bestFit="1" customWidth="1"/>
    <col min="4" max="4" width="30.625" style="13" customWidth="1"/>
    <col min="5" max="5" width="8.875" style="15" customWidth="1"/>
    <col min="6" max="6" width="8.5" customWidth="1"/>
  </cols>
  <sheetData>
    <row r="1" spans="1:6" ht="18.75" customHeight="1" x14ac:dyDescent="0.4">
      <c r="A1" s="48" t="s">
        <v>26</v>
      </c>
      <c r="B1" s="48"/>
      <c r="C1" s="41"/>
      <c r="D1" s="32" t="s">
        <v>51</v>
      </c>
      <c r="E1" s="33" t="s">
        <v>56</v>
      </c>
      <c r="F1" s="41"/>
    </row>
    <row r="2" spans="1:6" x14ac:dyDescent="0.4">
      <c r="A2" s="1"/>
      <c r="D2" s="31"/>
      <c r="E2" s="34" t="s">
        <v>55</v>
      </c>
    </row>
    <row r="3" spans="1:6" x14ac:dyDescent="0.4">
      <c r="A3" s="78" t="s">
        <v>27</v>
      </c>
      <c r="B3" s="79"/>
      <c r="C3" s="79"/>
      <c r="D3" s="79"/>
      <c r="E3" s="79"/>
      <c r="F3" s="79"/>
    </row>
    <row r="4" spans="1:6" x14ac:dyDescent="0.4">
      <c r="A4" s="1"/>
    </row>
    <row r="5" spans="1:6" ht="19.5" thickBot="1" x14ac:dyDescent="0.45">
      <c r="A5" s="2" t="s">
        <v>28</v>
      </c>
    </row>
    <row r="6" spans="1:6" ht="19.899999999999999" customHeight="1" thickBot="1" x14ac:dyDescent="0.45">
      <c r="A6" s="3" t="s">
        <v>29</v>
      </c>
      <c r="B6" s="4" t="s">
        <v>0</v>
      </c>
      <c r="C6" s="4" t="s">
        <v>30</v>
      </c>
      <c r="D6" s="80" t="s">
        <v>1</v>
      </c>
      <c r="E6" s="81"/>
      <c r="F6" s="4" t="s">
        <v>31</v>
      </c>
    </row>
    <row r="7" spans="1:6" ht="19.899999999999999" customHeight="1" thickBot="1" x14ac:dyDescent="0.45">
      <c r="A7" s="42" t="s">
        <v>52</v>
      </c>
      <c r="B7" s="43" t="s">
        <v>2</v>
      </c>
      <c r="C7" s="44">
        <v>500</v>
      </c>
      <c r="D7" s="86" t="s">
        <v>4</v>
      </c>
      <c r="E7" s="87"/>
      <c r="F7" s="45" t="s">
        <v>32</v>
      </c>
    </row>
    <row r="8" spans="1:6" ht="19.899999999999999" customHeight="1" thickBot="1" x14ac:dyDescent="0.45">
      <c r="A8" s="42" t="s">
        <v>53</v>
      </c>
      <c r="B8" s="43" t="s">
        <v>2</v>
      </c>
      <c r="C8" s="44">
        <v>500</v>
      </c>
      <c r="D8" s="86" t="s">
        <v>4</v>
      </c>
      <c r="E8" s="87"/>
      <c r="F8" s="45" t="s">
        <v>32</v>
      </c>
    </row>
    <row r="9" spans="1:6" ht="19.899999999999999" customHeight="1" thickBot="1" x14ac:dyDescent="0.45">
      <c r="A9" s="42" t="s">
        <v>53</v>
      </c>
      <c r="B9" s="43" t="s">
        <v>2</v>
      </c>
      <c r="C9" s="44">
        <v>500</v>
      </c>
      <c r="D9" s="86" t="s">
        <v>4</v>
      </c>
      <c r="E9" s="87"/>
      <c r="F9" s="45" t="s">
        <v>32</v>
      </c>
    </row>
    <row r="10" spans="1:6" ht="19.899999999999999" customHeight="1" thickBot="1" x14ac:dyDescent="0.45">
      <c r="A10" s="42" t="s">
        <v>38</v>
      </c>
      <c r="B10" s="43" t="s">
        <v>2</v>
      </c>
      <c r="C10" s="44" t="s">
        <v>3</v>
      </c>
      <c r="D10" s="86" t="s">
        <v>4</v>
      </c>
      <c r="E10" s="87"/>
      <c r="F10" s="45" t="s">
        <v>32</v>
      </c>
    </row>
    <row r="11" spans="1:6" ht="19.899999999999999" customHeight="1" thickBot="1" x14ac:dyDescent="0.45">
      <c r="A11" s="42" t="s">
        <v>38</v>
      </c>
      <c r="B11" s="43" t="s">
        <v>2</v>
      </c>
      <c r="C11" s="44" t="s">
        <v>3</v>
      </c>
      <c r="D11" s="86" t="s">
        <v>49</v>
      </c>
      <c r="E11" s="87"/>
      <c r="F11" s="45" t="s">
        <v>32</v>
      </c>
    </row>
    <row r="12" spans="1:6" ht="19.899999999999999" customHeight="1" thickBot="1" x14ac:dyDescent="0.45">
      <c r="A12" s="42" t="s">
        <v>38</v>
      </c>
      <c r="B12" s="43" t="s">
        <v>2</v>
      </c>
      <c r="C12" s="44" t="s">
        <v>3</v>
      </c>
      <c r="D12" s="86" t="s">
        <v>4</v>
      </c>
      <c r="E12" s="87"/>
      <c r="F12" s="45" t="s">
        <v>32</v>
      </c>
    </row>
    <row r="13" spans="1:6" ht="19.899999999999999" customHeight="1" thickBot="1" x14ac:dyDescent="0.45">
      <c r="A13" s="42" t="s">
        <v>38</v>
      </c>
      <c r="B13" s="43" t="s">
        <v>2</v>
      </c>
      <c r="C13" s="44" t="s">
        <v>3</v>
      </c>
      <c r="D13" s="86" t="s">
        <v>49</v>
      </c>
      <c r="E13" s="87"/>
      <c r="F13" s="45" t="s">
        <v>32</v>
      </c>
    </row>
    <row r="14" spans="1:6" ht="36.75" customHeight="1" x14ac:dyDescent="0.4">
      <c r="A14" s="48" t="s">
        <v>39</v>
      </c>
      <c r="B14" s="79"/>
      <c r="C14" s="79"/>
      <c r="D14" s="79"/>
      <c r="E14" s="79"/>
      <c r="F14" s="79"/>
    </row>
    <row r="15" spans="1:6" x14ac:dyDescent="0.4">
      <c r="A15" s="2" t="s">
        <v>33</v>
      </c>
    </row>
    <row r="16" spans="1:6" x14ac:dyDescent="0.4">
      <c r="A16" s="1"/>
    </row>
    <row r="17" spans="1:5" x14ac:dyDescent="0.4">
      <c r="A17" s="2" t="s">
        <v>34</v>
      </c>
    </row>
    <row r="18" spans="1:5" x14ac:dyDescent="0.4">
      <c r="A18" s="2" t="s">
        <v>35</v>
      </c>
    </row>
    <row r="19" spans="1:5" ht="19.5" thickBot="1" x14ac:dyDescent="0.45">
      <c r="A19" s="2" t="s">
        <v>5</v>
      </c>
    </row>
    <row r="20" spans="1:5" ht="20.45" customHeight="1" thickBot="1" x14ac:dyDescent="0.45">
      <c r="A20" s="80" t="s">
        <v>6</v>
      </c>
      <c r="B20" s="81"/>
      <c r="C20" s="4" t="s">
        <v>7</v>
      </c>
      <c r="D20" s="80" t="s">
        <v>8</v>
      </c>
      <c r="E20" s="81"/>
    </row>
    <row r="21" spans="1:5" ht="18.75" customHeight="1" x14ac:dyDescent="0.4">
      <c r="A21" s="5"/>
      <c r="B21" s="68" t="s">
        <v>15</v>
      </c>
      <c r="C21" s="83">
        <v>2000</v>
      </c>
      <c r="D21" s="55" t="s">
        <v>44</v>
      </c>
      <c r="E21" s="56"/>
    </row>
    <row r="22" spans="1:5" ht="18.75" customHeight="1" x14ac:dyDescent="0.4">
      <c r="A22" s="5" t="s">
        <v>9</v>
      </c>
      <c r="B22" s="82"/>
      <c r="C22" s="84"/>
      <c r="D22" s="57"/>
      <c r="E22" s="58"/>
    </row>
    <row r="23" spans="1:5" ht="18.75" customHeight="1" x14ac:dyDescent="0.4">
      <c r="A23" s="5"/>
      <c r="B23" s="82"/>
      <c r="C23" s="84"/>
      <c r="D23" s="57"/>
      <c r="E23" s="58"/>
    </row>
    <row r="24" spans="1:5" ht="18.75" customHeight="1" x14ac:dyDescent="0.4">
      <c r="A24" s="5" t="s">
        <v>10</v>
      </c>
      <c r="B24" s="82"/>
      <c r="C24" s="84"/>
      <c r="D24" s="57"/>
      <c r="E24" s="58"/>
    </row>
    <row r="25" spans="1:5" ht="18.75" customHeight="1" x14ac:dyDescent="0.4">
      <c r="A25" s="5"/>
      <c r="B25" s="82"/>
      <c r="C25" s="84"/>
      <c r="D25" s="57"/>
      <c r="E25" s="58"/>
    </row>
    <row r="26" spans="1:5" ht="18.75" customHeight="1" thickBot="1" x14ac:dyDescent="0.45">
      <c r="A26" s="5" t="s">
        <v>11</v>
      </c>
      <c r="B26" s="69"/>
      <c r="C26" s="85"/>
      <c r="D26" s="59"/>
      <c r="E26" s="60"/>
    </row>
    <row r="27" spans="1:5" ht="25.5" customHeight="1" thickBot="1" x14ac:dyDescent="0.45">
      <c r="A27" s="5"/>
      <c r="B27" s="7" t="s">
        <v>16</v>
      </c>
      <c r="C27" s="35">
        <v>15000</v>
      </c>
      <c r="D27" s="61" t="s">
        <v>45</v>
      </c>
      <c r="E27" s="62"/>
    </row>
    <row r="28" spans="1:5" ht="25.5" customHeight="1" thickBot="1" x14ac:dyDescent="0.45">
      <c r="A28" s="5" t="s">
        <v>12</v>
      </c>
      <c r="B28" s="7" t="s">
        <v>17</v>
      </c>
      <c r="C28" s="35">
        <v>5000</v>
      </c>
      <c r="D28" s="49" t="s">
        <v>46</v>
      </c>
      <c r="E28" s="63"/>
    </row>
    <row r="29" spans="1:5" ht="25.5" customHeight="1" thickBot="1" x14ac:dyDescent="0.45">
      <c r="A29" s="5"/>
      <c r="B29" s="7" t="s">
        <v>18</v>
      </c>
      <c r="C29" s="35">
        <v>0</v>
      </c>
      <c r="D29" s="49"/>
      <c r="E29" s="50"/>
    </row>
    <row r="30" spans="1:5" ht="25.5" customHeight="1" thickBot="1" x14ac:dyDescent="0.45">
      <c r="A30" s="5" t="s">
        <v>13</v>
      </c>
      <c r="B30" s="8" t="s">
        <v>19</v>
      </c>
      <c r="C30" s="35">
        <v>20000</v>
      </c>
      <c r="D30" s="49" t="s">
        <v>47</v>
      </c>
      <c r="E30" s="50"/>
    </row>
    <row r="31" spans="1:5" ht="25.5" customHeight="1" thickBot="1" x14ac:dyDescent="0.45">
      <c r="A31" s="5"/>
      <c r="B31" s="7" t="s">
        <v>20</v>
      </c>
      <c r="C31" s="35">
        <v>5000</v>
      </c>
      <c r="D31" s="49" t="s">
        <v>48</v>
      </c>
      <c r="E31" s="50"/>
    </row>
    <row r="32" spans="1:5" ht="18.75" customHeight="1" x14ac:dyDescent="0.4">
      <c r="A32" s="5" t="s">
        <v>14</v>
      </c>
      <c r="B32" s="68" t="s">
        <v>50</v>
      </c>
      <c r="C32" s="88">
        <f>SUM(C21:C31)</f>
        <v>47000</v>
      </c>
      <c r="D32" s="51"/>
      <c r="E32" s="52"/>
    </row>
    <row r="33" spans="1:8" ht="18.75" customHeight="1" thickBot="1" x14ac:dyDescent="0.45">
      <c r="A33" s="6"/>
      <c r="B33" s="69"/>
      <c r="C33" s="89"/>
      <c r="D33" s="53"/>
      <c r="E33" s="54"/>
    </row>
    <row r="34" spans="1:8" ht="18.75" customHeight="1" thickBot="1" x14ac:dyDescent="0.45">
      <c r="A34" s="70" t="s">
        <v>40</v>
      </c>
      <c r="B34" s="71"/>
      <c r="C34" s="64">
        <f>(D34*(1500/100)+D35*(250/100))*E35</f>
        <v>22500</v>
      </c>
      <c r="D34" s="111">
        <v>1500</v>
      </c>
      <c r="E34" s="16" t="s">
        <v>42</v>
      </c>
    </row>
    <row r="35" spans="1:8" ht="18.75" customHeight="1" thickBot="1" x14ac:dyDescent="0.45">
      <c r="A35" s="72"/>
      <c r="B35" s="73"/>
      <c r="C35" s="65"/>
      <c r="D35" s="46">
        <v>0</v>
      </c>
      <c r="E35" s="36">
        <v>1</v>
      </c>
      <c r="H35" s="40">
        <v>1</v>
      </c>
    </row>
    <row r="36" spans="1:8" ht="18.75" customHeight="1" x14ac:dyDescent="0.4">
      <c r="A36" s="70" t="s">
        <v>41</v>
      </c>
      <c r="B36" s="71"/>
      <c r="C36" s="64">
        <f>C32+C34</f>
        <v>69500</v>
      </c>
      <c r="D36" s="51"/>
      <c r="E36" s="52"/>
      <c r="H36" s="40">
        <v>2</v>
      </c>
    </row>
    <row r="37" spans="1:8" ht="18.75" customHeight="1" thickBot="1" x14ac:dyDescent="0.45">
      <c r="A37" s="72"/>
      <c r="B37" s="73"/>
      <c r="C37" s="65"/>
      <c r="D37" s="53"/>
      <c r="E37" s="54"/>
      <c r="H37" s="40">
        <v>3</v>
      </c>
    </row>
    <row r="38" spans="1:8" x14ac:dyDescent="0.4">
      <c r="A38" s="2"/>
      <c r="C38" s="28"/>
      <c r="H38" s="40">
        <v>4</v>
      </c>
    </row>
    <row r="39" spans="1:8" ht="19.5" thickBot="1" x14ac:dyDescent="0.45">
      <c r="A39" s="10" t="s">
        <v>36</v>
      </c>
      <c r="C39" s="28"/>
      <c r="H39" s="40">
        <v>5</v>
      </c>
    </row>
    <row r="40" spans="1:8" ht="19.5" thickBot="1" x14ac:dyDescent="0.45">
      <c r="A40" s="11"/>
      <c r="B40" s="9" t="s">
        <v>22</v>
      </c>
      <c r="C40" s="29" t="s">
        <v>23</v>
      </c>
      <c r="D40" s="80" t="s">
        <v>37</v>
      </c>
      <c r="E40" s="81"/>
      <c r="H40" s="40">
        <v>6</v>
      </c>
    </row>
    <row r="41" spans="1:8" ht="19.5" thickBot="1" x14ac:dyDescent="0.45">
      <c r="A41" s="22" t="s">
        <v>24</v>
      </c>
      <c r="B41" s="37">
        <f>C32</f>
        <v>47000</v>
      </c>
      <c r="C41" s="37">
        <f>B41*(2/3)</f>
        <v>31333.333333333332</v>
      </c>
      <c r="D41" s="74"/>
      <c r="E41" s="75"/>
      <c r="H41" s="40">
        <v>7</v>
      </c>
    </row>
    <row r="42" spans="1:8" ht="19.5" thickBot="1" x14ac:dyDescent="0.45">
      <c r="A42" s="22" t="s">
        <v>25</v>
      </c>
      <c r="B42" s="37">
        <f>C34</f>
        <v>22500</v>
      </c>
      <c r="C42" s="37">
        <f>B42</f>
        <v>22500</v>
      </c>
      <c r="D42" s="76"/>
      <c r="E42" s="77"/>
    </row>
    <row r="43" spans="1:8" ht="18.75" customHeight="1" x14ac:dyDescent="0.4">
      <c r="A43" s="68" t="s">
        <v>21</v>
      </c>
      <c r="B43" s="64">
        <f>B41+B42</f>
        <v>69500</v>
      </c>
      <c r="C43" s="64">
        <f>ROUNDDOWN(C41+C42,-3)</f>
        <v>53000</v>
      </c>
      <c r="D43" s="38" t="s">
        <v>43</v>
      </c>
      <c r="E43" s="39"/>
    </row>
    <row r="44" spans="1:8" ht="19.5" thickBot="1" x14ac:dyDescent="0.45">
      <c r="A44" s="69"/>
      <c r="B44" s="65"/>
      <c r="C44" s="65"/>
      <c r="D44" s="66" t="str">
        <f>FIXED(IF(C43&gt;=75000,75000,C43),0)&amp;"円"</f>
        <v>53,000円</v>
      </c>
      <c r="E44" s="67"/>
    </row>
    <row r="45" spans="1:8" x14ac:dyDescent="0.4">
      <c r="A45" s="1"/>
    </row>
    <row r="46" spans="1:8" x14ac:dyDescent="0.4">
      <c r="A46" s="12"/>
    </row>
  </sheetData>
  <sheetProtection sheet="1" objects="1" scenarios="1"/>
  <mergeCells count="35">
    <mergeCell ref="D10:E10"/>
    <mergeCell ref="D11:E11"/>
    <mergeCell ref="A14:F14"/>
    <mergeCell ref="B32:B33"/>
    <mergeCell ref="C32:C33"/>
    <mergeCell ref="A34:B35"/>
    <mergeCell ref="C34:C35"/>
    <mergeCell ref="A20:B20"/>
    <mergeCell ref="B21:B26"/>
    <mergeCell ref="C21:C26"/>
    <mergeCell ref="C43:C44"/>
    <mergeCell ref="D44:E44"/>
    <mergeCell ref="D36:E37"/>
    <mergeCell ref="A43:A44"/>
    <mergeCell ref="B43:B44"/>
    <mergeCell ref="A36:B37"/>
    <mergeCell ref="C36:C37"/>
    <mergeCell ref="D41:E42"/>
    <mergeCell ref="D40:E40"/>
    <mergeCell ref="A1:B1"/>
    <mergeCell ref="D31:E31"/>
    <mergeCell ref="D32:E33"/>
    <mergeCell ref="D21:E26"/>
    <mergeCell ref="D27:E27"/>
    <mergeCell ref="D28:E28"/>
    <mergeCell ref="D29:E29"/>
    <mergeCell ref="D30:E30"/>
    <mergeCell ref="A3:F3"/>
    <mergeCell ref="D13:E13"/>
    <mergeCell ref="D20:E20"/>
    <mergeCell ref="D6:E6"/>
    <mergeCell ref="D12:E12"/>
    <mergeCell ref="D7:E7"/>
    <mergeCell ref="D8:E8"/>
    <mergeCell ref="D9:E9"/>
  </mergeCells>
  <phoneticPr fontId="21"/>
  <conditionalFormatting sqref="D44:E44">
    <cfRule type="cellIs" dxfId="1" priority="2" operator="lessThan">
      <formula>50000</formula>
    </cfRule>
  </conditionalFormatting>
  <dataValidations count="1">
    <dataValidation type="list" allowBlank="1" showInputMessage="1" showErrorMessage="1" sqref="E35">
      <formula1>$H$35:$H$41</formula1>
    </dataValidation>
  </dataValidations>
  <pageMargins left="0.75" right="0.75" top="1" bottom="1" header="0.5" footer="0.5"/>
  <pageSetup paperSize="9"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46"/>
  <sheetViews>
    <sheetView showGridLines="0" tabSelected="1" view="pageBreakPreview" topLeftCell="A22" zoomScaleNormal="100" zoomScaleSheetLayoutView="100" workbookViewId="0">
      <selection activeCell="C43" sqref="C43:C44"/>
    </sheetView>
  </sheetViews>
  <sheetFormatPr defaultRowHeight="18.75" x14ac:dyDescent="0.4"/>
  <cols>
    <col min="1" max="1" width="14.625" style="23" customWidth="1"/>
    <col min="2" max="2" width="21.625" style="23" customWidth="1"/>
    <col min="3" max="3" width="22.5" style="23" bestFit="1" customWidth="1"/>
    <col min="4" max="4" width="30.625" style="23" customWidth="1"/>
    <col min="5" max="5" width="8.875" style="15" customWidth="1"/>
    <col min="6" max="6" width="8.5" style="23" customWidth="1"/>
    <col min="7" max="16384" width="9" style="23"/>
  </cols>
  <sheetData>
    <row r="1" spans="1:6" x14ac:dyDescent="0.4">
      <c r="A1" s="110" t="s">
        <v>26</v>
      </c>
      <c r="B1" s="79"/>
      <c r="C1" s="79"/>
      <c r="D1" s="79"/>
      <c r="E1" s="79"/>
      <c r="F1" s="79"/>
    </row>
    <row r="2" spans="1:6" x14ac:dyDescent="0.4">
      <c r="A2" s="1"/>
    </row>
    <row r="3" spans="1:6" x14ac:dyDescent="0.4">
      <c r="A3" s="78" t="s">
        <v>27</v>
      </c>
      <c r="B3" s="79"/>
      <c r="C3" s="79"/>
      <c r="D3" s="79"/>
      <c r="E3" s="79"/>
      <c r="F3" s="79"/>
    </row>
    <row r="4" spans="1:6" x14ac:dyDescent="0.4">
      <c r="A4" s="1"/>
    </row>
    <row r="5" spans="1:6" ht="19.5" thickBot="1" x14ac:dyDescent="0.45">
      <c r="A5" s="2" t="s">
        <v>28</v>
      </c>
    </row>
    <row r="6" spans="1:6" ht="19.899999999999999" customHeight="1" thickBot="1" x14ac:dyDescent="0.45">
      <c r="A6" s="3" t="s">
        <v>29</v>
      </c>
      <c r="B6" s="25" t="s">
        <v>0</v>
      </c>
      <c r="C6" s="25" t="s">
        <v>30</v>
      </c>
      <c r="D6" s="80" t="s">
        <v>1</v>
      </c>
      <c r="E6" s="81"/>
      <c r="F6" s="25" t="s">
        <v>31</v>
      </c>
    </row>
    <row r="7" spans="1:6" ht="19.899999999999999" customHeight="1" thickBot="1" x14ac:dyDescent="0.45">
      <c r="A7" s="26" t="s">
        <v>38</v>
      </c>
      <c r="B7" s="21" t="s">
        <v>2</v>
      </c>
      <c r="C7" s="30" t="s">
        <v>54</v>
      </c>
      <c r="D7" s="96" t="s">
        <v>4</v>
      </c>
      <c r="E7" s="97"/>
      <c r="F7" s="27" t="s">
        <v>32</v>
      </c>
    </row>
    <row r="8" spans="1:6" ht="19.899999999999999" customHeight="1" thickBot="1" x14ac:dyDescent="0.45">
      <c r="A8" s="26" t="s">
        <v>38</v>
      </c>
      <c r="B8" s="21" t="s">
        <v>2</v>
      </c>
      <c r="C8" s="30" t="s">
        <v>54</v>
      </c>
      <c r="D8" s="96" t="s">
        <v>4</v>
      </c>
      <c r="E8" s="97"/>
      <c r="F8" s="27" t="s">
        <v>32</v>
      </c>
    </row>
    <row r="9" spans="1:6" ht="19.899999999999999" customHeight="1" thickBot="1" x14ac:dyDescent="0.45">
      <c r="A9" s="26" t="s">
        <v>38</v>
      </c>
      <c r="B9" s="21" t="s">
        <v>2</v>
      </c>
      <c r="C9" s="30" t="s">
        <v>54</v>
      </c>
      <c r="D9" s="96" t="s">
        <v>4</v>
      </c>
      <c r="E9" s="97"/>
      <c r="F9" s="27" t="s">
        <v>32</v>
      </c>
    </row>
    <row r="10" spans="1:6" ht="19.899999999999999" customHeight="1" thickBot="1" x14ac:dyDescent="0.45">
      <c r="A10" s="26" t="s">
        <v>38</v>
      </c>
      <c r="B10" s="21" t="s">
        <v>2</v>
      </c>
      <c r="C10" s="30" t="s">
        <v>3</v>
      </c>
      <c r="D10" s="96" t="s">
        <v>4</v>
      </c>
      <c r="E10" s="97"/>
      <c r="F10" s="27" t="s">
        <v>32</v>
      </c>
    </row>
    <row r="11" spans="1:6" ht="19.899999999999999" customHeight="1" thickBot="1" x14ac:dyDescent="0.45">
      <c r="A11" s="26" t="s">
        <v>38</v>
      </c>
      <c r="B11" s="21" t="s">
        <v>2</v>
      </c>
      <c r="C11" s="30" t="s">
        <v>3</v>
      </c>
      <c r="D11" s="96" t="s">
        <v>49</v>
      </c>
      <c r="E11" s="97"/>
      <c r="F11" s="27" t="s">
        <v>32</v>
      </c>
    </row>
    <row r="12" spans="1:6" ht="19.899999999999999" customHeight="1" thickBot="1" x14ac:dyDescent="0.45">
      <c r="A12" s="26" t="s">
        <v>38</v>
      </c>
      <c r="B12" s="21" t="s">
        <v>2</v>
      </c>
      <c r="C12" s="30" t="s">
        <v>3</v>
      </c>
      <c r="D12" s="96" t="s">
        <v>4</v>
      </c>
      <c r="E12" s="97"/>
      <c r="F12" s="27" t="s">
        <v>32</v>
      </c>
    </row>
    <row r="13" spans="1:6" ht="19.899999999999999" customHeight="1" thickBot="1" x14ac:dyDescent="0.45">
      <c r="A13" s="26" t="s">
        <v>38</v>
      </c>
      <c r="B13" s="21" t="s">
        <v>2</v>
      </c>
      <c r="C13" s="30" t="s">
        <v>3</v>
      </c>
      <c r="D13" s="96" t="s">
        <v>49</v>
      </c>
      <c r="E13" s="97"/>
      <c r="F13" s="27" t="s">
        <v>32</v>
      </c>
    </row>
    <row r="14" spans="1:6" ht="36.75" customHeight="1" x14ac:dyDescent="0.4">
      <c r="A14" s="48" t="s">
        <v>39</v>
      </c>
      <c r="B14" s="79"/>
      <c r="C14" s="79"/>
      <c r="D14" s="79"/>
      <c r="E14" s="79"/>
      <c r="F14" s="79"/>
    </row>
    <row r="15" spans="1:6" x14ac:dyDescent="0.4">
      <c r="A15" s="2" t="s">
        <v>33</v>
      </c>
    </row>
    <row r="16" spans="1:6" x14ac:dyDescent="0.4">
      <c r="A16" s="1"/>
    </row>
    <row r="17" spans="1:5" x14ac:dyDescent="0.4">
      <c r="A17" s="2" t="s">
        <v>34</v>
      </c>
    </row>
    <row r="18" spans="1:5" x14ac:dyDescent="0.4">
      <c r="A18" s="2" t="s">
        <v>35</v>
      </c>
    </row>
    <row r="19" spans="1:5" ht="19.5" thickBot="1" x14ac:dyDescent="0.45">
      <c r="A19" s="2" t="s">
        <v>5</v>
      </c>
    </row>
    <row r="20" spans="1:5" ht="20.45" customHeight="1" thickBot="1" x14ac:dyDescent="0.45">
      <c r="A20" s="80" t="s">
        <v>6</v>
      </c>
      <c r="B20" s="81"/>
      <c r="C20" s="25" t="s">
        <v>7</v>
      </c>
      <c r="D20" s="80" t="s">
        <v>8</v>
      </c>
      <c r="E20" s="81"/>
    </row>
    <row r="21" spans="1:5" ht="18.75" customHeight="1" x14ac:dyDescent="0.4">
      <c r="A21" s="5"/>
      <c r="B21" s="68" t="s">
        <v>15</v>
      </c>
      <c r="C21" s="98"/>
      <c r="D21" s="101"/>
      <c r="E21" s="102"/>
    </row>
    <row r="22" spans="1:5" ht="18.75" customHeight="1" x14ac:dyDescent="0.4">
      <c r="A22" s="5" t="s">
        <v>9</v>
      </c>
      <c r="B22" s="82"/>
      <c r="C22" s="99"/>
      <c r="D22" s="103"/>
      <c r="E22" s="104"/>
    </row>
    <row r="23" spans="1:5" ht="18.75" customHeight="1" x14ac:dyDescent="0.4">
      <c r="A23" s="5"/>
      <c r="B23" s="82"/>
      <c r="C23" s="99"/>
      <c r="D23" s="103"/>
      <c r="E23" s="104"/>
    </row>
    <row r="24" spans="1:5" ht="18.75" customHeight="1" x14ac:dyDescent="0.4">
      <c r="A24" s="5" t="s">
        <v>10</v>
      </c>
      <c r="B24" s="82"/>
      <c r="C24" s="99"/>
      <c r="D24" s="103"/>
      <c r="E24" s="104"/>
    </row>
    <row r="25" spans="1:5" ht="18.75" customHeight="1" x14ac:dyDescent="0.4">
      <c r="A25" s="5"/>
      <c r="B25" s="82"/>
      <c r="C25" s="99"/>
      <c r="D25" s="103"/>
      <c r="E25" s="104"/>
    </row>
    <row r="26" spans="1:5" ht="18.75" customHeight="1" thickBot="1" x14ac:dyDescent="0.45">
      <c r="A26" s="5" t="s">
        <v>11</v>
      </c>
      <c r="B26" s="69"/>
      <c r="C26" s="100"/>
      <c r="D26" s="105"/>
      <c r="E26" s="106"/>
    </row>
    <row r="27" spans="1:5" ht="25.5" customHeight="1" thickBot="1" x14ac:dyDescent="0.45">
      <c r="A27" s="5"/>
      <c r="B27" s="24" t="s">
        <v>16</v>
      </c>
      <c r="C27" s="18"/>
      <c r="D27" s="107"/>
      <c r="E27" s="108"/>
    </row>
    <row r="28" spans="1:5" ht="25.5" customHeight="1" thickBot="1" x14ac:dyDescent="0.45">
      <c r="A28" s="5" t="s">
        <v>12</v>
      </c>
      <c r="B28" s="24" t="s">
        <v>17</v>
      </c>
      <c r="C28" s="18"/>
      <c r="D28" s="92"/>
      <c r="E28" s="109"/>
    </row>
    <row r="29" spans="1:5" ht="25.5" customHeight="1" thickBot="1" x14ac:dyDescent="0.45">
      <c r="A29" s="5"/>
      <c r="B29" s="24" t="s">
        <v>18</v>
      </c>
      <c r="C29" s="18"/>
      <c r="D29" s="92"/>
      <c r="E29" s="93"/>
    </row>
    <row r="30" spans="1:5" ht="25.5" customHeight="1" thickBot="1" x14ac:dyDescent="0.45">
      <c r="A30" s="5" t="s">
        <v>13</v>
      </c>
      <c r="B30" s="8" t="s">
        <v>19</v>
      </c>
      <c r="C30" s="18"/>
      <c r="D30" s="92"/>
      <c r="E30" s="93"/>
    </row>
    <row r="31" spans="1:5" ht="25.5" customHeight="1" thickBot="1" x14ac:dyDescent="0.45">
      <c r="A31" s="5"/>
      <c r="B31" s="24" t="s">
        <v>20</v>
      </c>
      <c r="C31" s="18"/>
      <c r="D31" s="92"/>
      <c r="E31" s="93"/>
    </row>
    <row r="32" spans="1:5" ht="18.75" customHeight="1" x14ac:dyDescent="0.4">
      <c r="A32" s="5" t="s">
        <v>14</v>
      </c>
      <c r="B32" s="68" t="s">
        <v>50</v>
      </c>
      <c r="C32" s="94">
        <f>SUM(C21:C31)</f>
        <v>0</v>
      </c>
      <c r="D32" s="51"/>
      <c r="E32" s="52"/>
    </row>
    <row r="33" spans="1:8" ht="18.75" customHeight="1" thickBot="1" x14ac:dyDescent="0.45">
      <c r="A33" s="6"/>
      <c r="B33" s="69"/>
      <c r="C33" s="95"/>
      <c r="D33" s="53"/>
      <c r="E33" s="54"/>
    </row>
    <row r="34" spans="1:8" ht="18.75" customHeight="1" thickBot="1" x14ac:dyDescent="0.45">
      <c r="A34" s="70" t="s">
        <v>40</v>
      </c>
      <c r="B34" s="71"/>
      <c r="C34" s="90">
        <f>(D34*(1500/100)+D35*(250/100))*E35</f>
        <v>0</v>
      </c>
      <c r="D34" s="112">
        <v>0</v>
      </c>
      <c r="E34" s="16" t="s">
        <v>42</v>
      </c>
    </row>
    <row r="35" spans="1:8" ht="18.75" customHeight="1" thickBot="1" x14ac:dyDescent="0.45">
      <c r="A35" s="72"/>
      <c r="B35" s="73"/>
      <c r="C35" s="91"/>
      <c r="D35" s="47">
        <v>0</v>
      </c>
      <c r="E35" s="19">
        <v>1</v>
      </c>
      <c r="H35" s="40">
        <v>1</v>
      </c>
    </row>
    <row r="36" spans="1:8" ht="18.75" customHeight="1" x14ac:dyDescent="0.4">
      <c r="A36" s="70" t="s">
        <v>41</v>
      </c>
      <c r="B36" s="71"/>
      <c r="C36" s="90">
        <f>C32+C34</f>
        <v>0</v>
      </c>
      <c r="D36" s="51"/>
      <c r="E36" s="52"/>
      <c r="H36" s="40">
        <v>2</v>
      </c>
    </row>
    <row r="37" spans="1:8" ht="18.75" customHeight="1" thickBot="1" x14ac:dyDescent="0.45">
      <c r="A37" s="72"/>
      <c r="B37" s="73"/>
      <c r="C37" s="91"/>
      <c r="D37" s="53"/>
      <c r="E37" s="54"/>
      <c r="H37" s="40">
        <v>3</v>
      </c>
    </row>
    <row r="38" spans="1:8" x14ac:dyDescent="0.4">
      <c r="A38" s="2"/>
      <c r="C38" s="28"/>
      <c r="H38" s="40">
        <v>4</v>
      </c>
    </row>
    <row r="39" spans="1:8" ht="19.5" thickBot="1" x14ac:dyDescent="0.45">
      <c r="A39" s="10" t="s">
        <v>36</v>
      </c>
      <c r="C39" s="28"/>
      <c r="H39" s="40">
        <v>5</v>
      </c>
    </row>
    <row r="40" spans="1:8" ht="19.5" thickBot="1" x14ac:dyDescent="0.45">
      <c r="A40" s="11"/>
      <c r="B40" s="25" t="s">
        <v>22</v>
      </c>
      <c r="C40" s="29" t="s">
        <v>23</v>
      </c>
      <c r="D40" s="80" t="s">
        <v>37</v>
      </c>
      <c r="E40" s="81"/>
      <c r="H40" s="40">
        <v>6</v>
      </c>
    </row>
    <row r="41" spans="1:8" ht="19.5" thickBot="1" x14ac:dyDescent="0.45">
      <c r="A41" s="22" t="s">
        <v>24</v>
      </c>
      <c r="B41" s="14">
        <f>C32</f>
        <v>0</v>
      </c>
      <c r="C41" s="14">
        <f>B41*(2/3)</f>
        <v>0</v>
      </c>
      <c r="D41" s="74"/>
      <c r="E41" s="75"/>
      <c r="H41" s="40">
        <v>7</v>
      </c>
    </row>
    <row r="42" spans="1:8" ht="19.5" thickBot="1" x14ac:dyDescent="0.45">
      <c r="A42" s="22" t="s">
        <v>25</v>
      </c>
      <c r="B42" s="14">
        <f>C34</f>
        <v>0</v>
      </c>
      <c r="C42" s="14">
        <f>B42</f>
        <v>0</v>
      </c>
      <c r="D42" s="76"/>
      <c r="E42" s="77"/>
    </row>
    <row r="43" spans="1:8" ht="18.75" customHeight="1" x14ac:dyDescent="0.4">
      <c r="A43" s="68" t="s">
        <v>21</v>
      </c>
      <c r="B43" s="90">
        <f>B41+B42</f>
        <v>0</v>
      </c>
      <c r="C43" s="90">
        <f>ROUNDDOWN(C41+C42,-3)</f>
        <v>0</v>
      </c>
      <c r="D43" s="20" t="s">
        <v>43</v>
      </c>
      <c r="E43" s="17"/>
    </row>
    <row r="44" spans="1:8" ht="19.5" thickBot="1" x14ac:dyDescent="0.45">
      <c r="A44" s="69"/>
      <c r="B44" s="91"/>
      <c r="C44" s="91"/>
      <c r="D44" s="72" t="str">
        <f>FIXED(IF(C43&gt;=75000,75000,C43),0)&amp;"円"</f>
        <v>0円</v>
      </c>
      <c r="E44" s="73"/>
    </row>
    <row r="45" spans="1:8" x14ac:dyDescent="0.4">
      <c r="A45" s="1"/>
    </row>
    <row r="46" spans="1:8" x14ac:dyDescent="0.4">
      <c r="A46" s="12"/>
    </row>
  </sheetData>
  <sheetProtection sheet="1" objects="1" scenarios="1"/>
  <mergeCells count="35">
    <mergeCell ref="D10:E10"/>
    <mergeCell ref="A1:F1"/>
    <mergeCell ref="A3:F3"/>
    <mergeCell ref="D6:E6"/>
    <mergeCell ref="D7:E7"/>
    <mergeCell ref="D8:E8"/>
    <mergeCell ref="D9:E9"/>
    <mergeCell ref="D29:E29"/>
    <mergeCell ref="D11:E11"/>
    <mergeCell ref="D12:E12"/>
    <mergeCell ref="D13:E13"/>
    <mergeCell ref="A14:F14"/>
    <mergeCell ref="A20:B20"/>
    <mergeCell ref="D20:E20"/>
    <mergeCell ref="B21:B26"/>
    <mergeCell ref="C21:C26"/>
    <mergeCell ref="D21:E26"/>
    <mergeCell ref="D27:E27"/>
    <mergeCell ref="D28:E28"/>
    <mergeCell ref="A43:A44"/>
    <mergeCell ref="B43:B44"/>
    <mergeCell ref="C43:C44"/>
    <mergeCell ref="D44:E44"/>
    <mergeCell ref="D30:E30"/>
    <mergeCell ref="D31:E31"/>
    <mergeCell ref="B32:B33"/>
    <mergeCell ref="C32:C33"/>
    <mergeCell ref="D32:E33"/>
    <mergeCell ref="A34:B35"/>
    <mergeCell ref="C34:C35"/>
    <mergeCell ref="A36:B37"/>
    <mergeCell ref="C36:C37"/>
    <mergeCell ref="D36:E37"/>
    <mergeCell ref="D40:E40"/>
    <mergeCell ref="D41:E42"/>
  </mergeCells>
  <phoneticPr fontId="21"/>
  <conditionalFormatting sqref="D44:E44">
    <cfRule type="cellIs" dxfId="0" priority="1" operator="lessThan">
      <formula>50000</formula>
    </cfRule>
  </conditionalFormatting>
  <dataValidations count="1">
    <dataValidation type="list" allowBlank="1" showInputMessage="1" showErrorMessage="1" sqref="E35">
      <formula1>$H$35:$H$41</formula1>
    </dataValidation>
  </dataValidations>
  <pageMargins left="0.75" right="0.75" top="1" bottom="1" header="0.5" footer="0.5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94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様式</vt:lpstr>
      <vt:lpstr>記入例!Print_Area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除雪機械運転手の確保・育成</dc:title>
  <dc:creator>鳥取県庁</dc:creator>
  <cp:lastModifiedBy>網師本 教正</cp:lastModifiedBy>
  <cp:revision>2</cp:revision>
  <cp:lastPrinted>2021-10-01T00:18:01Z</cp:lastPrinted>
  <dcterms:created xsi:type="dcterms:W3CDTF">2021-10-01T00:09:00Z</dcterms:created>
  <dcterms:modified xsi:type="dcterms:W3CDTF">2023-05-23T08:05:10Z</dcterms:modified>
</cp:coreProperties>
</file>